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3501602\Downloads\"/>
    </mc:Choice>
  </mc:AlternateContent>
  <xr:revisionPtr revIDLastSave="0" documentId="8_{C08C7C21-0BC5-47A7-88D5-F658460A660F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VERSÃO 4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" i="5" l="1"/>
  <c r="D14" i="5"/>
  <c r="D19" i="5"/>
  <c r="D21" i="5"/>
  <c r="D25" i="5"/>
  <c r="D43" i="5"/>
  <c r="D76" i="5"/>
  <c r="D87" i="5"/>
  <c r="D90" i="5"/>
  <c r="D6" i="5" s="1"/>
  <c r="D89" i="5" l="1"/>
  <c r="D91" i="5"/>
  <c r="D5" i="5" s="1"/>
  <c r="D4" i="5" s="1"/>
  <c r="D8" i="5"/>
  <c r="D7" i="5" s="1"/>
  <c r="E1" i="5" l="1"/>
  <c r="D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Clara e Família</author>
    <author>3501602</author>
  </authors>
  <commentList>
    <comment ref="D3" authorId="0" shapeId="0" xr:uid="{00000000-0006-0000-0000-000001000000}">
      <text>
        <r>
          <rPr>
            <sz val="9"/>
            <color indexed="81"/>
            <rFont val="Segoe UI"/>
            <family val="2"/>
          </rPr>
          <t>Preenchimento obrigatório. 
Total do aporte financeiro.</t>
        </r>
      </text>
    </comment>
    <comment ref="B4" authorId="1" shapeId="0" xr:uid="{00000000-0006-0000-0000-000002000000}">
      <text>
        <r>
          <rPr>
            <sz val="9"/>
            <color indexed="81"/>
            <rFont val="Tahoma"/>
            <family val="2"/>
          </rPr>
          <t xml:space="preserve">Taxas dos campos 2.1 e 2.2 sujeitas a redução, via </t>
        </r>
        <r>
          <rPr>
            <b/>
            <sz val="9"/>
            <color indexed="81"/>
            <rFont val="Tahoma"/>
            <family val="2"/>
          </rPr>
          <t>pedidos de isenção</t>
        </r>
        <r>
          <rPr>
            <sz val="9"/>
            <color indexed="81"/>
            <rFont val="Tahoma"/>
            <family val="2"/>
          </rPr>
          <t xml:space="preserve"> (total ou parcial), amparados em base legal e devidamente justificados pelo coordenador.</t>
        </r>
      </text>
    </comment>
    <comment ref="B5" authorId="1" shapeId="0" xr:uid="{00000000-0006-0000-0000-000003000000}">
      <text>
        <r>
          <rPr>
            <sz val="9"/>
            <color indexed="81"/>
            <rFont val="Tahoma"/>
            <family val="2"/>
          </rPr>
          <t>Taxas USP (cfe resolução 7290/2016) alterada pela resolução 7905/2019.</t>
        </r>
      </text>
    </comment>
    <comment ref="D5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10%</t>
        </r>
        <r>
          <rPr>
            <sz val="9"/>
            <color indexed="81"/>
            <rFont val="Tahoma"/>
            <family val="2"/>
          </rPr>
          <t xml:space="preserve"> sobre o valor do campo 14 -</t>
        </r>
        <r>
          <rPr>
            <i/>
            <sz val="9"/>
            <color indexed="81"/>
            <rFont val="Tahoma"/>
            <family val="2"/>
          </rPr>
          <t>"Base de cálculos para taxas de overhead"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" authorId="1" shapeId="0" xr:uid="{00000000-0006-0000-0000-000005000000}">
      <text>
        <r>
          <rPr>
            <sz val="9"/>
            <color indexed="81"/>
            <rFont val="Tahoma"/>
            <family val="2"/>
          </rPr>
          <t>Convênio USP - Fundações.</t>
        </r>
      </text>
    </comment>
    <comment ref="D6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5%</t>
        </r>
        <r>
          <rPr>
            <sz val="9"/>
            <color indexed="81"/>
            <rFont val="Tahoma"/>
            <family val="2"/>
          </rPr>
          <t xml:space="preserve"> sobre o valor do campo 13 -</t>
        </r>
        <r>
          <rPr>
            <i/>
            <sz val="9"/>
            <color indexed="81"/>
            <rFont val="Tahoma"/>
            <family val="2"/>
          </rPr>
          <t>""Valor do Projeto".</t>
        </r>
      </text>
    </comment>
    <comment ref="D8" authorId="1" shapeId="0" xr:uid="{00000000-0006-0000-0000-000007000000}">
      <text>
        <r>
          <rPr>
            <sz val="9"/>
            <color indexed="81"/>
            <rFont val="Tahoma"/>
            <family val="2"/>
          </rPr>
          <t xml:space="preserve">Valor pardrão de </t>
        </r>
        <r>
          <rPr>
            <b/>
            <sz val="9"/>
            <color indexed="81"/>
            <rFont val="Tahoma"/>
            <family val="2"/>
          </rPr>
          <t>10%</t>
        </r>
        <r>
          <rPr>
            <sz val="9"/>
            <color indexed="81"/>
            <rFont val="Tahoma"/>
            <family val="2"/>
          </rPr>
          <t xml:space="preserve"> sobre o valor do campo 13 -</t>
        </r>
        <r>
          <rPr>
            <i/>
            <sz val="9"/>
            <color indexed="81"/>
            <rFont val="Tahoma"/>
            <family val="2"/>
          </rPr>
          <t>"Valor do Projeto".</t>
        </r>
      </text>
    </comment>
    <comment ref="B91" authorId="1" shapeId="0" xr:uid="{00000000-0006-0000-0000-000008000000}">
      <text>
        <r>
          <rPr>
            <sz val="9"/>
            <color indexed="81"/>
            <rFont val="Tahoma"/>
            <family val="2"/>
          </rPr>
          <t>Base de cálculo para o campo 2.1 - "Taxas USP". Que isentam os gastos dos campos 4.1; 4.2 e 10.</t>
        </r>
      </text>
    </comment>
  </commentList>
</comments>
</file>

<file path=xl/sharedStrings.xml><?xml version="1.0" encoding="utf-8"?>
<sst xmlns="http://schemas.openxmlformats.org/spreadsheetml/2006/main" count="168" uniqueCount="167">
  <si>
    <t>Descrição</t>
  </si>
  <si>
    <t>Material de Consumo</t>
  </si>
  <si>
    <t>Valores</t>
  </si>
  <si>
    <t>Adicional 5% apoio a projetos USP</t>
  </si>
  <si>
    <t>#</t>
  </si>
  <si>
    <t>Taxas Fundação</t>
  </si>
  <si>
    <t>Outros custos em geral</t>
  </si>
  <si>
    <t>Valor do Projeto</t>
  </si>
  <si>
    <t>Taxas USP (cfe resolução 7290/2016) alterada pela resolução 7905/2019</t>
  </si>
  <si>
    <t>Estagiários Diretamente Contratado</t>
  </si>
  <si>
    <t>Monitores, fiscais e Examinadores</t>
  </si>
  <si>
    <t>Diária no Pais</t>
  </si>
  <si>
    <t>Diária no Exterior</t>
  </si>
  <si>
    <t>Gratificação paga a Docente</t>
  </si>
  <si>
    <t>Bolsa Confome Resolução USP 7662/2019 (Não isento)</t>
  </si>
  <si>
    <t>Ajuda de Custo a Colaborador Eventual</t>
  </si>
  <si>
    <t>Bolsa Pós-Doc (DI)</t>
  </si>
  <si>
    <t>Auxílio Financeiro ao Pesquisador</t>
  </si>
  <si>
    <t>Generos Alimentícios</t>
  </si>
  <si>
    <t>Material de Limpeza</t>
  </si>
  <si>
    <t>Combustível Automotivo</t>
  </si>
  <si>
    <t>Medicamentos e Insumos Farmacêuticos</t>
  </si>
  <si>
    <t>Material Médico, Hospitalar e Odontológico</t>
  </si>
  <si>
    <t>Material de Uso Laboratorial</t>
  </si>
  <si>
    <t>Material de Uso Veterinário</t>
  </si>
  <si>
    <t>Material de Escritório, Papelaria e Impressos</t>
  </si>
  <si>
    <t>Material para Fotografia e Filmagem</t>
  </si>
  <si>
    <t>Livros para Bibliotecas Públicas, Mapas e Outras Publicações</t>
  </si>
  <si>
    <t>Peças de Reposição e Acessórios</t>
  </si>
  <si>
    <t>Material para Conservação e Manutenção de Imóveis</t>
  </si>
  <si>
    <t>Material para Instalação Elétrica e Eletrônica</t>
  </si>
  <si>
    <t>Materiais e Suprimentos de Informática</t>
  </si>
  <si>
    <t>Peças, Acessórios e Componentes de Informática</t>
  </si>
  <si>
    <t>Animais para Abate, Experimento e Sêmen</t>
  </si>
  <si>
    <t>Alimentos para Animais</t>
  </si>
  <si>
    <t>Prêmio em Pecúnia</t>
  </si>
  <si>
    <t>Outras Premiações</t>
  </si>
  <si>
    <t>Passagens Aéreas</t>
  </si>
  <si>
    <t>Outras Despesas com Transporte e Locomoção</t>
  </si>
  <si>
    <t>Outros Serviços de Consultoria, Assessoria e Auditoria</t>
  </si>
  <si>
    <t>Outros Serviços de Terceiros - PF</t>
  </si>
  <si>
    <t>Serviços de Consultoria - PF</t>
  </si>
  <si>
    <t>Encargos e Obrigações Fiscais - Auditoria/Consultoria</t>
  </si>
  <si>
    <t>Encargos e Obrigações Fiscais</t>
  </si>
  <si>
    <t>Reparos de Equipamentos, Instalações e Material Permanente - PF</t>
  </si>
  <si>
    <t>Manutenção e Conservação de Bens Imóveis - PF</t>
  </si>
  <si>
    <t>Locação de Bens Imóveis - PF</t>
  </si>
  <si>
    <t>Locação de Bens Móveis - PF</t>
  </si>
  <si>
    <t>Serviços Diversos de Conservação e Manutenção - PF</t>
  </si>
  <si>
    <t>Serviços, Programas e Aplicativos de Informática - PJ</t>
  </si>
  <si>
    <t>Locação de Equipamentos de Informática - PJ</t>
  </si>
  <si>
    <t>Exames Laboratoriais - PJ</t>
  </si>
  <si>
    <t>Gás Medicinal - Serviço de Fornecimento e Locação - PJ</t>
  </si>
  <si>
    <t>Locação de Máquinas e Equipamentos Diversos - PJ</t>
  </si>
  <si>
    <t>Instalação e Manutenção de Equipamentos de Informática - PJ</t>
  </si>
  <si>
    <t>Assinaturas de Jornais, Periódicos e Clipagem - PJ</t>
  </si>
  <si>
    <t>Congressos, Seminários, Simpósios e Congêneres - PJ</t>
  </si>
  <si>
    <t>Inscrições em Eventos Diversos - PJ</t>
  </si>
  <si>
    <t>Alimentação e/ou hospedagem para eventos programados pela Instituição - PJ</t>
  </si>
  <si>
    <t>Conservação e Manutenção de Imóveis - PJ</t>
  </si>
  <si>
    <t>Conservação e Manutenção de Bens Móveis e Equipamentos - PJ</t>
  </si>
  <si>
    <t>Reformas de Imóveis - PJ</t>
  </si>
  <si>
    <t>Serviços Gráficos - PJ</t>
  </si>
  <si>
    <t>Locação de Imóveis - PJ</t>
  </si>
  <si>
    <t>Auxílio a Pesquisador</t>
  </si>
  <si>
    <t>Outros Serviços de Terceiros PJ</t>
  </si>
  <si>
    <t>Equipamentos e Mobiliário Médico-Hospitalar e Odontológico (DI)</t>
  </si>
  <si>
    <t>Equipamentos para Informática (DI)</t>
  </si>
  <si>
    <t>Mobiliário em Geral (DI)</t>
  </si>
  <si>
    <t>Máquinas e Motores (DI)</t>
  </si>
  <si>
    <t>Outros Equipamentos e Material Permanente (DI)</t>
  </si>
  <si>
    <t>Veículos Diversos (DI)</t>
  </si>
  <si>
    <t>Estudos e Projetos para Obras e Intalações (DI)</t>
  </si>
  <si>
    <t>Execução de Obras e Instalações (DI)</t>
  </si>
  <si>
    <t>Gerenciamento de Obras (DI)</t>
  </si>
  <si>
    <t>Instalações (DI)</t>
  </si>
  <si>
    <t>Aquisição de Equipamentos e Materiais Permanentes</t>
  </si>
  <si>
    <t>Bolsa de Estudo (Graduação)</t>
  </si>
  <si>
    <t>Bolsa de Estudo ( Pós-Graduação)</t>
  </si>
  <si>
    <t>Valor do Convênio</t>
  </si>
  <si>
    <t>Total alocado no plano</t>
  </si>
  <si>
    <t>2.1</t>
  </si>
  <si>
    <t>2.2</t>
  </si>
  <si>
    <t>3.1</t>
  </si>
  <si>
    <t>4.1</t>
  </si>
  <si>
    <t>4.2</t>
  </si>
  <si>
    <t>4.3</t>
  </si>
  <si>
    <t>4.4</t>
  </si>
  <si>
    <t>5.1</t>
  </si>
  <si>
    <t>5.2</t>
  </si>
  <si>
    <t>5.3</t>
  </si>
  <si>
    <t>5.4</t>
  </si>
  <si>
    <t>6.1</t>
  </si>
  <si>
    <t>7.1</t>
  </si>
  <si>
    <t>7.2</t>
  </si>
  <si>
    <t>7.3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</si>
  <si>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</si>
  <si>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</si>
  <si>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</si>
  <si>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</si>
  <si>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</si>
  <si>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</si>
  <si>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</si>
  <si>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</si>
  <si>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</si>
  <si>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</si>
  <si>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</si>
  <si>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</si>
  <si>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</si>
  <si>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</si>
  <si>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</si>
  <si>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</si>
  <si>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8.17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</si>
  <si>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</si>
  <si>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</si>
  <si>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</si>
  <si>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</si>
  <si>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</si>
  <si>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</si>
  <si>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</si>
  <si>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</si>
  <si>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</si>
  <si>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</si>
  <si>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</si>
  <si>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</si>
  <si>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</si>
  <si>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</si>
  <si>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</si>
  <si>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</si>
  <si>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</si>
  <si>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</si>
  <si>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</si>
  <si>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</si>
  <si>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</si>
  <si>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</si>
  <si>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9.23</t>
  </si>
  <si>
    <t>9.24</t>
  </si>
  <si>
    <t>9.25</t>
  </si>
  <si>
    <t>9.26</t>
  </si>
  <si>
    <t>9.27</t>
  </si>
  <si>
    <t>9.28</t>
  </si>
  <si>
    <t>9.29</t>
  </si>
  <si>
    <t>9.30</t>
  </si>
  <si>
    <t>9.31</t>
  </si>
  <si>
    <t>9.32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</si>
  <si>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</si>
  <si>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</si>
  <si>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</si>
  <si>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</si>
  <si>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</si>
  <si>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</si>
  <si>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</si>
  <si>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</si>
  <si>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</si>
  <si>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</si>
  <si>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11.1</t>
  </si>
  <si>
    <t>Aplicação dos recursos financeiros</t>
  </si>
  <si>
    <t>Contratação de Serviços</t>
  </si>
  <si>
    <t>Pesquisador Visitante</t>
  </si>
  <si>
    <t>Professor Visitante Externo a USP</t>
  </si>
  <si>
    <t>Pagamento ao Docente USP</t>
  </si>
  <si>
    <t>Pagamento ao Aluno</t>
  </si>
  <si>
    <t>Outras Remunerações de Serviços Pessoais (inclusive bolsa c/ contraprestação de serviços)</t>
  </si>
  <si>
    <r>
      <t>Equipamentos, Materiais Permanentes, Obras e Instalações Incorporados a 3</t>
    </r>
    <r>
      <rPr>
        <vertAlign val="superscript"/>
        <sz val="12"/>
        <color theme="1"/>
        <rFont val="Calibri"/>
        <family val="2"/>
        <scheme val="minor"/>
      </rPr>
      <t>os</t>
    </r>
  </si>
  <si>
    <t>Equipamentos, Materiais Permanentes, Obras e Instalações Incorporados a USP</t>
  </si>
  <si>
    <t>Bolsa Pesquisador Visitante (DI)</t>
  </si>
  <si>
    <t xml:space="preserve">Base de cálculo para taxas de overhead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</si>
</sst>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9"/>
      <color indexed="81"/>
      <name val="Tahoma"/>
      <family val="2"/>
    </font>
    <font>
      <i/>
      <sz val="12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0" fillId="3" borderId="0" xfId="0" applyFill="1"/>
    <xf numFmtId="4" fontId="0" fillId="3" borderId="0" xfId="0" applyNumberFormat="1" applyFill="1"/>
    <xf numFmtId="0" fontId="3" fillId="3" borderId="0" xfId="0" applyFont="1" applyFill="1"/>
    <xf numFmtId="43" fontId="0" fillId="3" borderId="0" xfId="0" applyNumberFormat="1" applyFill="1"/>
    <xf numFmtId="43" fontId="0" fillId="0" borderId="0" xfId="0" applyNumberFormat="1"/>
    <xf numFmtId="43" fontId="3" fillId="3" borderId="0" xfId="0" applyNumberFormat="1" applyFont="1" applyFill="1"/>
    <xf numFmtId="0" fontId="9" fillId="3" borderId="0" xfId="0" applyFont="1" applyFill="1"/>
    <xf numFmtId="0" fontId="8" fillId="3" borderId="0" xfId="0" applyFont="1" applyFill="1"/>
    <xf numFmtId="43" fontId="10" fillId="4" borderId="0" xfId="1" applyNumberFormat="1" applyFont="1" applyFill="1" applyBorder="1" applyProtection="1"/>
    <xf numFmtId="43" fontId="10" fillId="5" borderId="0" xfId="1" applyNumberFormat="1" applyFont="1" applyFill="1" applyBorder="1" applyProtection="1"/>
    <xf numFmtId="0" fontId="3" fillId="4" borderId="0" xfId="0" applyFont="1" applyFill="1"/>
    <xf numFmtId="43" fontId="0" fillId="4" borderId="1" xfId="0" applyNumberFormat="1" applyFont="1" applyFill="1" applyBorder="1" applyProtection="1">
      <protection locked="0"/>
    </xf>
    <xf numFmtId="4" fontId="8" fillId="2" borderId="0" xfId="0" applyNumberFormat="1" applyFont="1" applyFill="1" applyBorder="1" applyAlignment="1">
      <alignment horizontal="center" vertical="center"/>
    </xf>
    <xf numFmtId="4" fontId="0" fillId="2" borderId="0" xfId="0" applyNumberFormat="1" applyFont="1" applyFill="1" applyBorder="1" applyAlignment="1">
      <alignment horizontal="center" vertical="center"/>
    </xf>
    <xf numFmtId="0" fontId="6" fillId="4" borderId="0" xfId="0" applyFont="1" applyFill="1"/>
    <xf numFmtId="0" fontId="3" fillId="3" borderId="0" xfId="0" applyFont="1" applyFill="1" applyAlignment="1"/>
    <xf numFmtId="0" fontId="12" fillId="3" borderId="0" xfId="0" applyFont="1" applyFill="1" applyAlignment="1">
      <alignment horizontal="center"/>
    </xf>
    <xf numFmtId="0" fontId="13" fillId="3" borderId="0" xfId="0" applyFont="1" applyFill="1" applyAlignment="1">
      <alignment horizontal="right"/>
    </xf>
    <xf numFmtId="0" fontId="1" fillId="0" borderId="0" xfId="0" applyFont="1" applyAlignment="1">
      <alignment horizontal="center"/>
    </xf>
    <xf numFmtId="0" fontId="1" fillId="4" borderId="0" xfId="0" applyFont="1" applyFill="1"/>
    <xf numFmtId="9" fontId="1" fillId="4" borderId="1" xfId="2" applyFont="1" applyFill="1" applyBorder="1" applyProtection="1">
      <protection locked="0"/>
    </xf>
    <xf numFmtId="0" fontId="1" fillId="5" borderId="0" xfId="0" applyFont="1" applyFill="1"/>
    <xf numFmtId="9" fontId="1" fillId="5" borderId="1" xfId="0" applyNumberFormat="1" applyFont="1" applyFill="1" applyBorder="1" applyProtection="1">
      <protection locked="0"/>
    </xf>
    <xf numFmtId="43" fontId="1" fillId="4" borderId="1" xfId="0" applyNumberFormat="1" applyFont="1" applyFill="1" applyBorder="1" applyProtection="1">
      <protection locked="0"/>
    </xf>
    <xf numFmtId="43" fontId="1" fillId="5" borderId="1" xfId="0" applyNumberFormat="1" applyFont="1" applyFill="1" applyBorder="1" applyProtection="1">
      <protection locked="0"/>
    </xf>
    <xf numFmtId="43" fontId="1" fillId="3" borderId="0" xfId="0" applyNumberFormat="1" applyFont="1" applyFill="1"/>
    <xf numFmtId="0" fontId="15" fillId="3" borderId="0" xfId="0" applyFont="1" applyFill="1" applyAlignment="1">
      <alignment horizontal="right"/>
    </xf>
  </cellXfs>
  <cellStyles count="3">
    <cellStyle name="Normal" xfId="0" builtinId="0"/>
    <cellStyle name="Porcentagem" xfId="2" builtinId="5"/>
    <cellStyle name="Vírgula" xfId="1" builtinId="3"/>
  </cellStyles>
  <dxfs count="4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1"/>
  <sheetViews>
    <sheetView tabSelected="1" workbookViewId="0">
      <selection activeCell="F9" sqref="F9"/>
    </sheetView>
  </sheetViews>
  <sheetFormatPr defaultRowHeight="17.25" x14ac:dyDescent="0.25"/>
  <cols>
    <col min="1" max="1" width="5.375" style="19" bestFit="1" customWidth="1"/>
    <col min="2" max="2" width="59.125" customWidth="1"/>
    <col min="3" max="3" width="6.375" customWidth="1"/>
    <col min="4" max="4" width="13.75" style="5" customWidth="1"/>
    <col min="5" max="5" width="7.625" bestFit="1" customWidth="1"/>
  </cols>
  <sheetData>
    <row r="1" spans="1:5" x14ac:dyDescent="0.25">
      <c r="A1" s="16"/>
      <c r="B1" s="17" t="s">
        <v>156</v>
      </c>
      <c r="C1" s="1"/>
      <c r="D1" s="18" t="str">
        <f>IF(ROUND((D3)-(D89+D7+D4),2)=0,"",IF(ROUND((D3)-(D89+D7+D4),2)&gt;0,"Faltando alocar","Alocação excedida"))</f>
        <v/>
      </c>
      <c r="E1" s="27">
        <f>D3-(SUM(D5:D6,D8,D89))</f>
        <v>0</v>
      </c>
    </row>
    <row r="2" spans="1:5" x14ac:dyDescent="0.25">
      <c r="A2" s="13" t="s">
        <v>4</v>
      </c>
      <c r="B2" s="14" t="s">
        <v>0</v>
      </c>
      <c r="C2" s="14"/>
      <c r="D2" s="14" t="s">
        <v>2</v>
      </c>
    </row>
    <row r="3" spans="1:5" x14ac:dyDescent="0.25">
      <c r="A3" s="19">
        <v>1</v>
      </c>
      <c r="B3" s="11" t="s">
        <v>79</v>
      </c>
      <c r="C3" s="20"/>
      <c r="D3" s="12"/>
    </row>
    <row r="4" spans="1:5" x14ac:dyDescent="0.25">
      <c r="A4" s="19">
        <v>2</v>
      </c>
      <c r="B4" s="1" t="s">
        <v>6</v>
      </c>
      <c r="C4" s="1"/>
      <c r="D4" s="4">
        <f>SUM(D5:D6)</f>
        <v>0</v>
      </c>
    </row>
    <row r="5" spans="1:5" x14ac:dyDescent="0.25">
      <c r="A5" s="19" t="s">
        <v>81</v>
      </c>
      <c r="B5" s="20" t="s">
        <v>8</v>
      </c>
      <c r="C5" s="21">
        <v>0.1</v>
      </c>
      <c r="D5" s="9">
        <f>C5*D91</f>
        <v>0</v>
      </c>
    </row>
    <row r="6" spans="1:5" x14ac:dyDescent="0.25">
      <c r="A6" s="19" t="s">
        <v>82</v>
      </c>
      <c r="B6" s="22" t="s">
        <v>3</v>
      </c>
      <c r="C6" s="23">
        <v>0.05</v>
      </c>
      <c r="D6" s="10">
        <f>C6*D90</f>
        <v>0</v>
      </c>
    </row>
    <row r="7" spans="1:5" x14ac:dyDescent="0.25">
      <c r="A7" s="19">
        <v>3</v>
      </c>
      <c r="B7" s="1" t="s">
        <v>5</v>
      </c>
      <c r="C7" s="1"/>
      <c r="D7" s="4">
        <f>SUM(D8)</f>
        <v>0</v>
      </c>
    </row>
    <row r="8" spans="1:5" x14ac:dyDescent="0.25">
      <c r="A8" s="19" t="s">
        <v>83</v>
      </c>
      <c r="B8" s="20" t="s">
        <v>5</v>
      </c>
      <c r="C8" s="21">
        <v>0.05</v>
      </c>
      <c r="D8" s="9">
        <f>C8*D90</f>
        <v>0</v>
      </c>
    </row>
    <row r="9" spans="1:5" x14ac:dyDescent="0.25">
      <c r="A9" s="19">
        <v>4</v>
      </c>
      <c r="B9" s="1" t="s">
        <v>161</v>
      </c>
      <c r="C9" s="2"/>
      <c r="D9" s="4">
        <f>SUM(D10:D13)</f>
        <v>0</v>
      </c>
    </row>
    <row r="10" spans="1:5" x14ac:dyDescent="0.25">
      <c r="A10" s="19" t="s">
        <v>84</v>
      </c>
      <c r="B10" s="20" t="s">
        <v>77</v>
      </c>
      <c r="C10" s="20"/>
      <c r="D10" s="24"/>
    </row>
    <row r="11" spans="1:5" x14ac:dyDescent="0.25">
      <c r="A11" s="19" t="s">
        <v>85</v>
      </c>
      <c r="B11" s="22" t="s">
        <v>78</v>
      </c>
      <c r="C11" s="22"/>
      <c r="D11" s="25"/>
    </row>
    <row r="12" spans="1:5" x14ac:dyDescent="0.25">
      <c r="A12" s="19" t="s">
        <v>86</v>
      </c>
      <c r="B12" s="20" t="s">
        <v>9</v>
      </c>
      <c r="C12" s="20"/>
      <c r="D12" s="24"/>
    </row>
    <row r="13" spans="1:5" x14ac:dyDescent="0.25">
      <c r="A13" s="19" t="s">
        <v>87</v>
      </c>
      <c r="B13" s="22" t="s">
        <v>10</v>
      </c>
      <c r="C13" s="22"/>
      <c r="D13" s="25"/>
    </row>
    <row r="14" spans="1:5" x14ac:dyDescent="0.25">
      <c r="A14" s="19">
        <v>5</v>
      </c>
      <c r="B14" s="1" t="s">
        <v>160</v>
      </c>
      <c r="C14" s="1"/>
      <c r="D14" s="4">
        <f>SUM(D15:D18)</f>
        <v>0</v>
      </c>
    </row>
    <row r="15" spans="1:5" x14ac:dyDescent="0.25">
      <c r="A15" s="19" t="s">
        <v>88</v>
      </c>
      <c r="B15" s="20" t="s">
        <v>11</v>
      </c>
      <c r="C15" s="20"/>
      <c r="D15" s="24"/>
    </row>
    <row r="16" spans="1:5" x14ac:dyDescent="0.25">
      <c r="A16" s="19" t="s">
        <v>89</v>
      </c>
      <c r="B16" s="22" t="s">
        <v>12</v>
      </c>
      <c r="C16" s="22"/>
      <c r="D16" s="25"/>
    </row>
    <row r="17" spans="1:4" x14ac:dyDescent="0.25">
      <c r="A17" s="19" t="s">
        <v>90</v>
      </c>
      <c r="B17" s="20" t="s">
        <v>13</v>
      </c>
      <c r="C17" s="20"/>
      <c r="D17" s="24"/>
    </row>
    <row r="18" spans="1:4" x14ac:dyDescent="0.25">
      <c r="A18" s="19" t="s">
        <v>91</v>
      </c>
      <c r="B18" s="22" t="s">
        <v>14</v>
      </c>
      <c r="C18" s="22"/>
      <c r="D18" s="25"/>
    </row>
    <row r="19" spans="1:4" x14ac:dyDescent="0.25">
      <c r="A19" s="19">
        <v>6</v>
      </c>
      <c r="B19" s="1" t="s">
        <v>159</v>
      </c>
      <c r="C19" s="1"/>
      <c r="D19" s="4">
        <f>SUM(D20)</f>
        <v>0</v>
      </c>
    </row>
    <row r="20" spans="1:4" x14ac:dyDescent="0.25">
      <c r="A20" s="19" t="s">
        <v>92</v>
      </c>
      <c r="B20" s="20" t="s">
        <v>15</v>
      </c>
      <c r="C20" s="20"/>
      <c r="D20" s="24"/>
    </row>
    <row r="21" spans="1:4" x14ac:dyDescent="0.25">
      <c r="A21" s="19">
        <v>7</v>
      </c>
      <c r="B21" s="1" t="s">
        <v>158</v>
      </c>
      <c r="C21" s="1"/>
      <c r="D21" s="4">
        <f>SUM(D22:D24)</f>
        <v>0</v>
      </c>
    </row>
    <row r="22" spans="1:4" x14ac:dyDescent="0.25">
      <c r="A22" s="19" t="s">
        <v>93</v>
      </c>
      <c r="B22" s="20" t="s">
        <v>165</v>
      </c>
      <c r="C22" s="20"/>
      <c r="D22" s="24"/>
    </row>
    <row r="23" spans="1:4" x14ac:dyDescent="0.25">
      <c r="A23" s="19" t="s">
        <v>94</v>
      </c>
      <c r="B23" s="22" t="s">
        <v>16</v>
      </c>
      <c r="C23" s="22"/>
      <c r="D23" s="25"/>
    </row>
    <row r="24" spans="1:4" x14ac:dyDescent="0.25">
      <c r="A24" s="19" t="s">
        <v>95</v>
      </c>
      <c r="B24" s="20" t="s">
        <v>17</v>
      </c>
      <c r="C24" s="20"/>
      <c r="D24" s="24"/>
    </row>
    <row r="25" spans="1:4" x14ac:dyDescent="0.25">
      <c r="A25" s="19">
        <v>8</v>
      </c>
      <c r="B25" s="1" t="s">
        <v>1</v>
      </c>
      <c r="C25" s="1"/>
      <c r="D25" s="4">
        <f>SUM(D26:D42)</f>
        <v>0</v>
      </c>
    </row>
    <row r="26" spans="1:4" x14ac:dyDescent="0.25">
      <c r="A26" s="19" t="s">
        <v>96</v>
      </c>
      <c r="B26" s="20" t="s">
        <v>18</v>
      </c>
      <c r="C26" s="20"/>
      <c r="D26" s="24"/>
    </row>
    <row r="27" spans="1:4" x14ac:dyDescent="0.25">
      <c r="A27" s="19" t="s">
        <v>97</v>
      </c>
      <c r="B27" s="22" t="s">
        <v>19</v>
      </c>
      <c r="C27" s="22"/>
      <c r="D27" s="25"/>
    </row>
    <row r="28" spans="1:4" x14ac:dyDescent="0.25">
      <c r="A28" s="19" t="s">
        <v>98</v>
      </c>
      <c r="B28" s="20" t="s">
        <v>20</v>
      </c>
      <c r="C28" s="20"/>
      <c r="D28" s="24"/>
    </row>
    <row r="29" spans="1:4" x14ac:dyDescent="0.25">
      <c r="A29" s="19" t="s">
        <v>99</v>
      </c>
      <c r="B29" s="22" t="s">
        <v>21</v>
      </c>
      <c r="C29" s="22"/>
      <c r="D29" s="25"/>
    </row>
    <row r="30" spans="1:4" x14ac:dyDescent="0.25">
      <c r="A30" s="19" t="s">
        <v>100</v>
      </c>
      <c r="B30" s="20" t="s">
        <v>22</v>
      </c>
      <c r="C30" s="20"/>
      <c r="D30" s="24"/>
    </row>
    <row r="31" spans="1:4" x14ac:dyDescent="0.25">
      <c r="A31" s="19" t="s">
        <v>101</v>
      </c>
      <c r="B31" s="22" t="s">
        <v>23</v>
      </c>
      <c r="C31" s="22"/>
      <c r="D31" s="25"/>
    </row>
    <row r="32" spans="1:4" x14ac:dyDescent="0.25">
      <c r="A32" s="19" t="s">
        <v>102</v>
      </c>
      <c r="B32" s="20" t="s">
        <v>24</v>
      </c>
      <c r="C32" s="20"/>
      <c r="D32" s="24"/>
    </row>
    <row r="33" spans="1:4" x14ac:dyDescent="0.25">
      <c r="A33" s="19" t="s">
        <v>103</v>
      </c>
      <c r="B33" s="22" t="s">
        <v>25</v>
      </c>
      <c r="C33" s="22"/>
      <c r="D33" s="25"/>
    </row>
    <row r="34" spans="1:4" x14ac:dyDescent="0.25">
      <c r="A34" s="19" t="s">
        <v>104</v>
      </c>
      <c r="B34" s="20" t="s">
        <v>26</v>
      </c>
      <c r="C34" s="20"/>
      <c r="D34" s="24"/>
    </row>
    <row r="35" spans="1:4" x14ac:dyDescent="0.25">
      <c r="A35" s="19" t="s">
        <v>105</v>
      </c>
      <c r="B35" s="22" t="s">
        <v>27</v>
      </c>
      <c r="C35" s="22"/>
      <c r="D35" s="25"/>
    </row>
    <row r="36" spans="1:4" x14ac:dyDescent="0.25">
      <c r="A36" s="19" t="s">
        <v>106</v>
      </c>
      <c r="B36" s="20" t="s">
        <v>28</v>
      </c>
      <c r="C36" s="20"/>
      <c r="D36" s="24"/>
    </row>
    <row r="37" spans="1:4" x14ac:dyDescent="0.25">
      <c r="A37" s="19" t="s">
        <v>107</v>
      </c>
      <c r="B37" s="22" t="s">
        <v>29</v>
      </c>
      <c r="C37" s="22"/>
      <c r="D37" s="25"/>
    </row>
    <row r="38" spans="1:4" x14ac:dyDescent="0.25">
      <c r="A38" s="19" t="s">
        <v>108</v>
      </c>
      <c r="B38" s="20" t="s">
        <v>30</v>
      </c>
      <c r="C38" s="20"/>
      <c r="D38" s="24"/>
    </row>
    <row r="39" spans="1:4" x14ac:dyDescent="0.25">
      <c r="A39" s="19" t="s">
        <v>109</v>
      </c>
      <c r="B39" s="22" t="s">
        <v>31</v>
      </c>
      <c r="C39" s="22"/>
      <c r="D39" s="25"/>
    </row>
    <row r="40" spans="1:4" x14ac:dyDescent="0.25">
      <c r="A40" s="19" t="s">
        <v>110</v>
      </c>
      <c r="B40" s="20" t="s">
        <v>32</v>
      </c>
      <c r="C40" s="20"/>
      <c r="D40" s="24"/>
    </row>
    <row r="41" spans="1:4" x14ac:dyDescent="0.25">
      <c r="A41" s="19" t="s">
        <v>111</v>
      </c>
      <c r="B41" s="22" t="s">
        <v>33</v>
      </c>
      <c r="C41" s="22"/>
      <c r="D41" s="25"/>
    </row>
    <row r="42" spans="1:4" x14ac:dyDescent="0.25">
      <c r="A42" s="19" t="s">
        <v>112</v>
      </c>
      <c r="B42" s="20" t="s">
        <v>34</v>
      </c>
      <c r="C42" s="20"/>
      <c r="D42" s="24"/>
    </row>
    <row r="43" spans="1:4" x14ac:dyDescent="0.25">
      <c r="A43" s="19">
        <v>9</v>
      </c>
      <c r="B43" s="1" t="s">
        <v>157</v>
      </c>
      <c r="C43" s="1"/>
      <c r="D43" s="4">
        <f>SUM(D44:D75)</f>
        <v>0</v>
      </c>
    </row>
    <row r="44" spans="1:4" x14ac:dyDescent="0.25">
      <c r="A44" s="19" t="s">
        <v>113</v>
      </c>
      <c r="B44" s="20" t="s">
        <v>35</v>
      </c>
      <c r="C44" s="20"/>
      <c r="D44" s="24"/>
    </row>
    <row r="45" spans="1:4" x14ac:dyDescent="0.25">
      <c r="A45" s="19" t="s">
        <v>114</v>
      </c>
      <c r="B45" s="22" t="s">
        <v>36</v>
      </c>
      <c r="C45" s="22"/>
      <c r="D45" s="25"/>
    </row>
    <row r="46" spans="1:4" x14ac:dyDescent="0.25">
      <c r="A46" s="19" t="s">
        <v>115</v>
      </c>
      <c r="B46" s="20" t="s">
        <v>37</v>
      </c>
      <c r="C46" s="20"/>
      <c r="D46" s="24"/>
    </row>
    <row r="47" spans="1:4" x14ac:dyDescent="0.25">
      <c r="A47" s="19" t="s">
        <v>116</v>
      </c>
      <c r="B47" s="22" t="s">
        <v>38</v>
      </c>
      <c r="C47" s="22"/>
      <c r="D47" s="25"/>
    </row>
    <row r="48" spans="1:4" x14ac:dyDescent="0.25">
      <c r="A48" s="19" t="s">
        <v>117</v>
      </c>
      <c r="B48" s="20" t="s">
        <v>39</v>
      </c>
      <c r="C48" s="20"/>
      <c r="D48" s="24"/>
    </row>
    <row r="49" spans="1:4" x14ac:dyDescent="0.25">
      <c r="A49" s="19" t="s">
        <v>118</v>
      </c>
      <c r="B49" s="22" t="s">
        <v>40</v>
      </c>
      <c r="C49" s="22"/>
      <c r="D49" s="25"/>
    </row>
    <row r="50" spans="1:4" x14ac:dyDescent="0.25">
      <c r="A50" s="19" t="s">
        <v>119</v>
      </c>
      <c r="B50" s="20" t="s">
        <v>41</v>
      </c>
      <c r="C50" s="20"/>
      <c r="D50" s="24"/>
    </row>
    <row r="51" spans="1:4" x14ac:dyDescent="0.25">
      <c r="A51" s="19" t="s">
        <v>120</v>
      </c>
      <c r="B51" s="22" t="s">
        <v>42</v>
      </c>
      <c r="C51" s="22"/>
      <c r="D51" s="25"/>
    </row>
    <row r="52" spans="1:4" x14ac:dyDescent="0.25">
      <c r="A52" s="19" t="s">
        <v>121</v>
      </c>
      <c r="B52" s="15" t="s">
        <v>162</v>
      </c>
      <c r="C52" s="20"/>
      <c r="D52" s="24"/>
    </row>
    <row r="53" spans="1:4" x14ac:dyDescent="0.25">
      <c r="A53" s="19" t="s">
        <v>122</v>
      </c>
      <c r="B53" s="22" t="s">
        <v>43</v>
      </c>
      <c r="C53" s="22"/>
      <c r="D53" s="25"/>
    </row>
    <row r="54" spans="1:4" x14ac:dyDescent="0.25">
      <c r="A54" s="19" t="s">
        <v>123</v>
      </c>
      <c r="B54" s="20" t="s">
        <v>44</v>
      </c>
      <c r="C54" s="20"/>
      <c r="D54" s="24"/>
    </row>
    <row r="55" spans="1:4" x14ac:dyDescent="0.25">
      <c r="A55" s="19" t="s">
        <v>124</v>
      </c>
      <c r="B55" s="22" t="s">
        <v>45</v>
      </c>
      <c r="C55" s="22"/>
      <c r="D55" s="25"/>
    </row>
    <row r="56" spans="1:4" x14ac:dyDescent="0.25">
      <c r="A56" s="19" t="s">
        <v>125</v>
      </c>
      <c r="B56" s="20" t="s">
        <v>46</v>
      </c>
      <c r="C56" s="20"/>
      <c r="D56" s="24"/>
    </row>
    <row r="57" spans="1:4" x14ac:dyDescent="0.25">
      <c r="A57" s="19" t="s">
        <v>126</v>
      </c>
      <c r="B57" s="22" t="s">
        <v>47</v>
      </c>
      <c r="C57" s="22"/>
      <c r="D57" s="25"/>
    </row>
    <row r="58" spans="1:4" x14ac:dyDescent="0.25">
      <c r="A58" s="19" t="s">
        <v>127</v>
      </c>
      <c r="B58" s="20" t="s">
        <v>48</v>
      </c>
      <c r="C58" s="20"/>
      <c r="D58" s="24"/>
    </row>
    <row r="59" spans="1:4" x14ac:dyDescent="0.25">
      <c r="A59" s="19" t="s">
        <v>128</v>
      </c>
      <c r="B59" s="22" t="s">
        <v>49</v>
      </c>
      <c r="C59" s="22"/>
      <c r="D59" s="25"/>
    </row>
    <row r="60" spans="1:4" x14ac:dyDescent="0.25">
      <c r="A60" s="19" t="s">
        <v>129</v>
      </c>
      <c r="B60" s="20" t="s">
        <v>50</v>
      </c>
      <c r="C60" s="20"/>
      <c r="D60" s="24"/>
    </row>
    <row r="61" spans="1:4" x14ac:dyDescent="0.25">
      <c r="A61" s="19" t="s">
        <v>130</v>
      </c>
      <c r="B61" s="22" t="s">
        <v>51</v>
      </c>
      <c r="C61" s="22"/>
      <c r="D61" s="25"/>
    </row>
    <row r="62" spans="1:4" x14ac:dyDescent="0.25">
      <c r="A62" s="19" t="s">
        <v>131</v>
      </c>
      <c r="B62" s="20" t="s">
        <v>52</v>
      </c>
      <c r="C62" s="20"/>
      <c r="D62" s="24"/>
    </row>
    <row r="63" spans="1:4" x14ac:dyDescent="0.25">
      <c r="A63" s="19" t="s">
        <v>132</v>
      </c>
      <c r="B63" s="22" t="s">
        <v>53</v>
      </c>
      <c r="C63" s="22"/>
      <c r="D63" s="25"/>
    </row>
    <row r="64" spans="1:4" x14ac:dyDescent="0.25">
      <c r="A64" s="19" t="s">
        <v>133</v>
      </c>
      <c r="B64" s="20" t="s">
        <v>54</v>
      </c>
      <c r="C64" s="20"/>
      <c r="D64" s="24"/>
    </row>
    <row r="65" spans="1:4" x14ac:dyDescent="0.25">
      <c r="A65" s="19" t="s">
        <v>134</v>
      </c>
      <c r="B65" s="22" t="s">
        <v>55</v>
      </c>
      <c r="C65" s="22"/>
      <c r="D65" s="25"/>
    </row>
    <row r="66" spans="1:4" x14ac:dyDescent="0.25">
      <c r="A66" s="19" t="s">
        <v>135</v>
      </c>
      <c r="B66" s="20" t="s">
        <v>56</v>
      </c>
      <c r="C66" s="20"/>
      <c r="D66" s="24"/>
    </row>
    <row r="67" spans="1:4" x14ac:dyDescent="0.25">
      <c r="A67" s="19" t="s">
        <v>136</v>
      </c>
      <c r="B67" s="22" t="s">
        <v>57</v>
      </c>
      <c r="C67" s="22"/>
      <c r="D67" s="25"/>
    </row>
    <row r="68" spans="1:4" x14ac:dyDescent="0.25">
      <c r="A68" s="19" t="s">
        <v>137</v>
      </c>
      <c r="B68" s="20" t="s">
        <v>58</v>
      </c>
      <c r="C68" s="20"/>
      <c r="D68" s="24"/>
    </row>
    <row r="69" spans="1:4" x14ac:dyDescent="0.25">
      <c r="A69" s="19" t="s">
        <v>138</v>
      </c>
      <c r="B69" s="22" t="s">
        <v>59</v>
      </c>
      <c r="C69" s="22"/>
      <c r="D69" s="25"/>
    </row>
    <row r="70" spans="1:4" x14ac:dyDescent="0.25">
      <c r="A70" s="19" t="s">
        <v>139</v>
      </c>
      <c r="B70" s="20" t="s">
        <v>60</v>
      </c>
      <c r="C70" s="20"/>
      <c r="D70" s="24"/>
    </row>
    <row r="71" spans="1:4" x14ac:dyDescent="0.25">
      <c r="A71" s="19" t="s">
        <v>140</v>
      </c>
      <c r="B71" s="22" t="s">
        <v>61</v>
      </c>
      <c r="C71" s="22"/>
      <c r="D71" s="25"/>
    </row>
    <row r="72" spans="1:4" x14ac:dyDescent="0.25">
      <c r="A72" s="19" t="s">
        <v>141</v>
      </c>
      <c r="B72" s="20" t="s">
        <v>62</v>
      </c>
      <c r="C72" s="20"/>
      <c r="D72" s="24"/>
    </row>
    <row r="73" spans="1:4" x14ac:dyDescent="0.25">
      <c r="A73" s="19" t="s">
        <v>142</v>
      </c>
      <c r="B73" s="22" t="s">
        <v>63</v>
      </c>
      <c r="C73" s="22"/>
      <c r="D73" s="25"/>
    </row>
    <row r="74" spans="1:4" x14ac:dyDescent="0.25">
      <c r="A74" s="19" t="s">
        <v>143</v>
      </c>
      <c r="B74" s="20" t="s">
        <v>64</v>
      </c>
      <c r="C74" s="20"/>
      <c r="D74" s="24"/>
    </row>
    <row r="75" spans="1:4" x14ac:dyDescent="0.25">
      <c r="A75" s="19" t="s">
        <v>144</v>
      </c>
      <c r="B75" s="22" t="s">
        <v>65</v>
      </c>
      <c r="C75" s="22"/>
      <c r="D75" s="25"/>
    </row>
    <row r="76" spans="1:4" x14ac:dyDescent="0.25">
      <c r="A76" s="19">
        <v>10</v>
      </c>
      <c r="B76" s="1" t="s">
        <v>164</v>
      </c>
      <c r="C76" s="1"/>
      <c r="D76" s="4">
        <f>SUM(D77:D86)</f>
        <v>0</v>
      </c>
    </row>
    <row r="77" spans="1:4" x14ac:dyDescent="0.25">
      <c r="A77" s="19" t="s">
        <v>145</v>
      </c>
      <c r="B77" s="20" t="s">
        <v>66</v>
      </c>
      <c r="C77" s="20"/>
      <c r="D77" s="24"/>
    </row>
    <row r="78" spans="1:4" x14ac:dyDescent="0.25">
      <c r="A78" s="19" t="s">
        <v>146</v>
      </c>
      <c r="B78" s="22" t="s">
        <v>67</v>
      </c>
      <c r="C78" s="22"/>
      <c r="D78" s="25"/>
    </row>
    <row r="79" spans="1:4" x14ac:dyDescent="0.25">
      <c r="A79" s="19" t="s">
        <v>147</v>
      </c>
      <c r="B79" s="20" t="s">
        <v>68</v>
      </c>
      <c r="C79" s="20"/>
      <c r="D79" s="24"/>
    </row>
    <row r="80" spans="1:4" x14ac:dyDescent="0.25">
      <c r="A80" s="19" t="s">
        <v>148</v>
      </c>
      <c r="B80" s="22" t="s">
        <v>69</v>
      </c>
      <c r="C80" s="22"/>
      <c r="D80" s="25"/>
    </row>
    <row r="81" spans="1:4" x14ac:dyDescent="0.25">
      <c r="A81" s="19" t="s">
        <v>149</v>
      </c>
      <c r="B81" s="20" t="s">
        <v>70</v>
      </c>
      <c r="C81" s="20"/>
      <c r="D81" s="24"/>
    </row>
    <row r="82" spans="1:4" x14ac:dyDescent="0.25">
      <c r="A82" s="19" t="s">
        <v>150</v>
      </c>
      <c r="B82" s="22" t="s">
        <v>71</v>
      </c>
      <c r="C82" s="22"/>
      <c r="D82" s="25"/>
    </row>
    <row r="83" spans="1:4" x14ac:dyDescent="0.25">
      <c r="A83" s="19" t="s">
        <v>151</v>
      </c>
      <c r="B83" s="20" t="s">
        <v>72</v>
      </c>
      <c r="C83" s="20"/>
      <c r="D83" s="24"/>
    </row>
    <row r="84" spans="1:4" x14ac:dyDescent="0.25">
      <c r="A84" s="19" t="s">
        <v>152</v>
      </c>
      <c r="B84" s="22" t="s">
        <v>73</v>
      </c>
      <c r="C84" s="22"/>
      <c r="D84" s="25"/>
    </row>
    <row r="85" spans="1:4" x14ac:dyDescent="0.25">
      <c r="A85" s="19" t="s">
        <v>153</v>
      </c>
      <c r="B85" s="20" t="s">
        <v>74</v>
      </c>
      <c r="C85" s="20"/>
      <c r="D85" s="24"/>
    </row>
    <row r="86" spans="1:4" x14ac:dyDescent="0.25">
      <c r="A86" s="19" t="s">
        <v>154</v>
      </c>
      <c r="B86" s="22" t="s">
        <v>75</v>
      </c>
      <c r="C86" s="22"/>
      <c r="D86" s="25"/>
    </row>
    <row r="87" spans="1:4" ht="19.5" x14ac:dyDescent="0.25">
      <c r="A87" s="19">
        <v>11</v>
      </c>
      <c r="B87" s="1" t="s">
        <v>163</v>
      </c>
      <c r="C87" s="1"/>
      <c r="D87" s="4">
        <f>SUM(D88)</f>
        <v>0</v>
      </c>
    </row>
    <row r="88" spans="1:4" x14ac:dyDescent="0.25">
      <c r="A88" s="19" t="s">
        <v>155</v>
      </c>
      <c r="B88" s="20" t="s">
        <v>76</v>
      </c>
      <c r="C88" s="20"/>
      <c r="D88" s="24"/>
    </row>
    <row r="89" spans="1:4" x14ac:dyDescent="0.25">
      <c r="A89" s="19">
        <v>12</v>
      </c>
      <c r="B89" s="3" t="s">
        <v>80</v>
      </c>
      <c r="C89" s="3"/>
      <c r="D89" s="6">
        <f>SUM(D87,D76,D43,D25,D21,D19,D14,D9)</f>
        <v>0</v>
      </c>
    </row>
    <row r="90" spans="1:4" x14ac:dyDescent="0.25">
      <c r="A90" s="19">
        <v>13</v>
      </c>
      <c r="B90" s="7" t="s">
        <v>7</v>
      </c>
      <c r="C90" s="8"/>
      <c r="D90" s="26">
        <f>D3/(1+(C5)+(C6)+(C8))</f>
        <v>0</v>
      </c>
    </row>
    <row r="91" spans="1:4" x14ac:dyDescent="0.25">
      <c r="A91" s="19">
        <v>14</v>
      </c>
      <c r="B91" s="7" t="s">
        <v>166</v>
      </c>
      <c r="C91" s="8"/>
      <c r="D91" s="26">
        <f>IF(D90&gt;=(D10+D11+D76+D22+D23),D90-D10-D11-D76-D22-D23,0)</f>
        <v>0</v>
      </c>
    </row>
  </sheetData>
  <sheetProtection algorithmName="SHA-512" hashValue="9YomNChBJwmAwUUbGdCZ1McnHJEShOLaJpzj/7ctGQSk0GWuAm3PR1Sr6hOQ2tKRuKw+0Ss78V7UheMLMfvvQg==" saltValue="kgkgdqGBLwU1hJojrVME+w==" spinCount="100000" sheet="1" objects="1" scenarios="1"/>
  <conditionalFormatting sqref="D1">
    <cfRule type="cellIs" dxfId="3" priority="3" operator="equal">
      <formula>"Faltando alocar"</formula>
    </cfRule>
    <cfRule type="cellIs" dxfId="2" priority="4" operator="equal">
      <formula>"Alocação excedida"</formula>
    </cfRule>
  </conditionalFormatting>
  <conditionalFormatting sqref="E1">
    <cfRule type="cellIs" dxfId="1" priority="1" operator="equal">
      <formula>"Faltando alocar"</formula>
    </cfRule>
    <cfRule type="cellIs" dxfId="0" priority="2" operator="equal">
      <formula>"Alocação excedida"</formula>
    </cfRule>
  </conditionalFormatting>
  <dataValidations count="1">
    <dataValidation type="decimal" allowBlank="1" showInputMessage="1" showErrorMessage="1" sqref="D77:D86 D88 D44:D75 D26:D42 D22:D24 D20 D15:D18 D10:D13 D3" xr:uid="{00000000-0002-0000-0000-000000000000}">
      <formula1>0</formula1>
      <formula2>100000000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VERSÃO 4</vt:lpstr>
    </vt:vector>
  </TitlesOfParts>
  <Company>LAC/USP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Fuad Kassab Junior</dc:creator>
  <cp:lastModifiedBy>3501602</cp:lastModifiedBy>
  <cp:lastPrinted>2020-09-24T21:01:45Z</cp:lastPrinted>
  <dcterms:created xsi:type="dcterms:W3CDTF">2013-11-05T17:05:10Z</dcterms:created>
  <dcterms:modified xsi:type="dcterms:W3CDTF">2023-05-02T20:57:21Z</dcterms:modified>
</cp:coreProperties>
</file>